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isliste" sheetId="1" r:id="rId1"/>
    <sheet name="Einheitspreis" sheetId="2" r:id="rId2"/>
    <sheet name="Stundensatz" sheetId="3" r:id="rId3"/>
    <sheet name="Anleitung" sheetId="4" r:id="rId4"/>
  </sheets>
  <definedNames>
    <definedName name="_xlnm.Print_Area" localSheetId="0">Preisliste!$A$1:$E$41</definedName>
  </definedNames>
  <calcPr calcId="124519" fullCalcOnLoad="1"/>
</workbook>
</file>

<file path=xl/sharedStrings.xml><?xml version="1.0" encoding="utf-8"?>
<sst xmlns="http://schemas.openxmlformats.org/spreadsheetml/2006/main" count="84" uniqueCount="79">
  <si>
    <t>Preisliste</t>
  </si>
  <si>
    <t>Gelbe Felder mit blauer Schrift ausfüllen. Brutto und Hinweis rechnen sich automatisch.</t>
  </si>
  <si>
    <t>Betrieb</t>
  </si>
  <si>
    <t>Malerbetrieb Muster, Musterstraße 1, 12345 Musterstadt</t>
  </si>
  <si>
    <t>Gültig ab</t>
  </si>
  <si>
    <t>01.01.2027</t>
  </si>
  <si>
    <t>Kleinunternehmer (ja/nein)</t>
  </si>
  <si>
    <t>nein</t>
  </si>
  <si>
    <t>Umsatzsteuersatz</t>
  </si>
  <si>
    <t>Leistung</t>
  </si>
  <si>
    <t>Einheit</t>
  </si>
  <si>
    <t>Preis netto</t>
  </si>
  <si>
    <t>Endpreis brutto</t>
  </si>
  <si>
    <t>Bemerkung</t>
  </si>
  <si>
    <t>Wände streichen, zweimal</t>
  </si>
  <si>
    <t>m²</t>
  </si>
  <si>
    <t>Ohne Spachtelarbeiten</t>
  </si>
  <si>
    <t>Decke streichen</t>
  </si>
  <si>
    <t>Raufaser tapezieren</t>
  </si>
  <si>
    <t>Inkl. Tapete</t>
  </si>
  <si>
    <t>Abdecken und Abkleben</t>
  </si>
  <si>
    <t>pauschal</t>
  </si>
  <si>
    <t>Je Raum</t>
  </si>
  <si>
    <t>Arbeitsstunde</t>
  </si>
  <si>
    <t>Std.</t>
  </si>
  <si>
    <t>Anfahrt</t>
  </si>
  <si>
    <t>Bis 20 km</t>
  </si>
  <si>
    <t>Mindestpreis je Auftrag</t>
  </si>
  <si>
    <t>Hinweis: Beispielzeilen überschreiben oder löschen. Die Beispielpreise sind frei erfunden und keine Marktpreise.</t>
  </si>
  <si>
    <t>Einheitspreis berechnen</t>
  </si>
  <si>
    <t>Beispiel: Zaun 12 m × 1,8 m. Nur die gelben Felder ändern.</t>
  </si>
  <si>
    <t>Stundensatz netto</t>
  </si>
  <si>
    <t>Siehe Blatt Stundensatz</t>
  </si>
  <si>
    <t>Leistung pro Stunde (m² oder andere Einheit)</t>
  </si>
  <si>
    <t>Was Sie pro Stunde schaffen</t>
  </si>
  <si>
    <t>Material pro Einheit netto</t>
  </si>
  <si>
    <t>Einkaufspreis</t>
  </si>
  <si>
    <t>Materialaufschlag</t>
  </si>
  <si>
    <t>Annahme: 15 %, an Ihren Betrieb anpassen</t>
  </si>
  <si>
    <t>Mindestpreis netto</t>
  </si>
  <si>
    <t>Annahme, an Ihren Betrieb anpassen</t>
  </si>
  <si>
    <t>Länge (m)</t>
  </si>
  <si>
    <t>Breite oder Höhe (m)</t>
  </si>
  <si>
    <t>Arbeit pro Einheit</t>
  </si>
  <si>
    <t>Material pro Einheit mit Aufschlag</t>
  </si>
  <si>
    <t>Einheitspreis netto</t>
  </si>
  <si>
    <t>Einheitspreis brutto (19 %)</t>
  </si>
  <si>
    <t>Menge (Länge × Breite)</t>
  </si>
  <si>
    <t>Auftrag netto (mindestens Mindestpreis)</t>
  </si>
  <si>
    <t>Auftrag brutto (19 %)</t>
  </si>
  <si>
    <t>Stundensatz berechnen</t>
  </si>
  <si>
    <t>Alle Beträge pro Jahr und netto. Beispielwerte durch Ihre eigenen Zahlen ersetzen.</t>
  </si>
  <si>
    <t>Betriebskosten (Werkstatt, Fahrzeug, Versicherung, Werkzeug)</t>
  </si>
  <si>
    <t>Beispielwert</t>
  </si>
  <si>
    <t>Unternehmerlohn</t>
  </si>
  <si>
    <t>Beispielwert: was Sie selbst verdienen möchten</t>
  </si>
  <si>
    <t>Gewinnzuschlag</t>
  </si>
  <si>
    <t>Annahme: 10 %, an Ihren Betrieb anpassen</t>
  </si>
  <si>
    <t>Abrechenbare Stunden pro Jahr</t>
  </si>
  <si>
    <t>Beispielwert: ohne Fahrzeit, Büro, Urlaub, Krankheit</t>
  </si>
  <si>
    <t>Kosten und Unternehmerlohn</t>
  </si>
  <si>
    <t>Gewinnzuschlag in Euro</t>
  </si>
  <si>
    <t>Jahresbetrag gesamt</t>
  </si>
  <si>
    <t>Stundensatz brutto (19 %)</t>
  </si>
  <si>
    <t>So nutzen Sie die Vorlage</t>
  </si>
  <si>
    <t>Bedienung</t>
  </si>
  <si>
    <t>Gelbe Felder mit blauer Schrift sind Eingaben. Alle übrigen Felder rechnen automatisch, bitte nicht überschreiben.</t>
  </si>
  <si>
    <t>Blatt Preisliste: Betrieb und Datum eintragen, „ja“ oder „nein“ bei Kleinunternehmer wählen, Leistungen und Nettopreise eintragen. Die Beispielzeilen überschreiben.</t>
  </si>
  <si>
    <t>Blatt Einheitspreis: Preis pro m² oder andere Einheit aus Stundensatz, Leistung und Material berechnen. Blatt Stundensatz: eigenen Stundensatz herleiten.</t>
  </si>
  <si>
    <t>Annahmen</t>
  </si>
  <si>
    <t>Umsatzsteuersatz 19 % (§ 12 Abs. 1 UStG). Für ermäßigt besteuerte Leistungen (7 %) passen Sie den Satz in Zelle B7 an. Alle Beispielpreise und Beispielwerte sind frei erfunden und keine Marktpreise.</t>
  </si>
  <si>
    <t>Privatkunden, Geschäftskunden, Kleinunternehmer</t>
  </si>
  <si>
    <t>Gegenüber Privatkunden nennen Sie Endpreise mit Umsatzsteuer (§ 3 PAngV). Gegenüber Geschäftskunden sind Nettopreise üblich. Als Kleinunternehmer weisen Sie keine Umsatzsteuer aus.</t>
  </si>
  <si>
    <t>Anleitung und Rechner online</t>
  </si>
  <si>
    <t>invoicebetter.de/preisliste-handwerker-vorlage/</t>
  </si>
  <si>
    <t>Lieber am iPhone?</t>
  </si>
  <si>
    <t>In der App Invoice Better legen Sie die Preisliste einmal an und rechnen Angebote und Rechnungen direkt aus Ihren Preisen, ohne Konto und auch offline.</t>
  </si>
  <si>
    <t>Invoice Better im App Store</t>
  </si>
  <si>
    <t>Vorlage bereitgestellt von Invoice Better (invoicebetter.de). Beispielpreise frei erfunden, keine Marktpreise. Allgemeine Information, keine Steuer- oder Rechtsberatung. Stand November 2026.</t>
  </si>
</sst>
</file>

<file path=xl/styles.xml><?xml version="1.0" encoding="utf-8"?>
<styleSheet xmlns="http://schemas.openxmlformats.org/spreadsheetml/2006/main">
  <numFmts count="4">
    <numFmt numFmtId="164" formatCode="0%"/>
    <numFmt numFmtId="165" formatCode="#,##0.00 &quot;€&quot;"/>
    <numFmt numFmtId="166" formatCode="#,##0.00 &quot;€&quot;;-#,##0.00 &quot;€&quot;;;@"/>
    <numFmt numFmtId="167" formatCode="#,##0.00"/>
  </numFmts>
  <fonts count="9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rgb="FF6B7280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  <font>
      <i/>
      <sz val="10"/>
      <color rgb="FF6B7280"/>
      <name val="Arial"/>
      <family val="2"/>
    </font>
    <font>
      <b/>
      <sz val="12"/>
      <color theme="1"/>
      <name val="Arial"/>
      <family val="2"/>
    </font>
    <font>
      <u/>
      <sz val="10"/>
      <color rgb="FF00873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6"/>
        <bgColor indexed="64"/>
      </patternFill>
    </fill>
    <fill>
      <patternFill patternType="solid">
        <fgColor rgb="FFE8F5EC"/>
        <bgColor indexed="64"/>
      </patternFill>
    </fill>
  </fills>
  <borders count="4">
    <border>
      <left/>
      <right/>
      <top/>
      <bottom/>
      <diagonal/>
    </border>
    <border>
      <left style="thin">
        <color rgb="FFD9D9D0"/>
      </left>
      <right style="thin">
        <color rgb="FFD9D9D0"/>
      </right>
      <top style="thin">
        <color rgb="FFD9D9D0"/>
      </top>
      <bottom style="thin">
        <color rgb="FFD9D9D0"/>
      </bottom>
      <diagonal/>
    </border>
    <border>
      <left style="thin">
        <color rgb="FFE5E5E0"/>
      </left>
      <right style="thin">
        <color rgb="FFE5E5E0"/>
      </right>
      <top style="thin">
        <color rgb="FFE5E5E0"/>
      </top>
      <bottom style="thin">
        <color rgb="FFE5E5E0"/>
      </bottom>
      <diagonal/>
    </border>
    <border>
      <left/>
      <right/>
      <top/>
      <bottom style="thin">
        <color rgb="FF00A84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vertical="center"/>
    </xf>
    <xf numFmtId="166" fontId="5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top" wrapText="1"/>
    </xf>
    <xf numFmtId="167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7" fontId="5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better.de/preisliste-handwerker-vorlage/" TargetMode="External"/><Relationship Id="rId2" Type="http://schemas.openxmlformats.org/officeDocument/2006/relationships/hyperlink" Target="https://apps.apple.com/de/app/invoice-better-rechnungen/id675721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2"/>
  <sheetViews>
    <sheetView showGridLines="0" tabSelected="1" workbookViewId="0"/>
  </sheetViews>
  <sheetFormatPr defaultRowHeight="15"/>
  <cols>
    <col min="1" max="1" width="38.7109375" customWidth="1"/>
    <col min="2" max="2" width="11.7109375" customWidth="1"/>
    <col min="3" max="4" width="14.7109375" customWidth="1"/>
    <col min="5" max="5" width="26.7109375" customWidth="1"/>
  </cols>
  <sheetData>
    <row r="1" spans="1:5" ht="27.75" customHeight="1">
      <c r="A1" s="1" t="s">
        <v>0</v>
      </c>
    </row>
    <row r="2" spans="1:5">
      <c r="A2" s="2" t="s">
        <v>1</v>
      </c>
      <c r="B2" s="2"/>
      <c r="C2" s="2"/>
      <c r="D2" s="2"/>
      <c r="E2" s="2"/>
    </row>
    <row r="4" spans="1:5">
      <c r="A4" s="3" t="s">
        <v>2</v>
      </c>
      <c r="B4" s="4" t="s">
        <v>3</v>
      </c>
      <c r="C4" s="4"/>
      <c r="D4" s="4"/>
      <c r="E4" s="4"/>
    </row>
    <row r="5" spans="1:5">
      <c r="A5" s="3" t="s">
        <v>4</v>
      </c>
      <c r="B5" s="4" t="s">
        <v>5</v>
      </c>
      <c r="C5" s="4"/>
    </row>
    <row r="6" spans="1:5">
      <c r="A6" s="3" t="s">
        <v>6</v>
      </c>
      <c r="B6" s="4" t="s">
        <v>7</v>
      </c>
    </row>
    <row r="7" spans="1:5">
      <c r="A7" s="3" t="s">
        <v>8</v>
      </c>
      <c r="B7" s="5">
        <f>IF($B$6="ja",0,19%)</f>
        <v>0.19</v>
      </c>
    </row>
    <row r="9" spans="1:5" ht="30" customHeight="1">
      <c r="A9" s="6" t="s">
        <v>9</v>
      </c>
      <c r="B9" s="6" t="s">
        <v>10</v>
      </c>
      <c r="C9" s="7" t="s">
        <v>11</v>
      </c>
      <c r="D9" s="7" t="s">
        <v>12</v>
      </c>
      <c r="E9" s="6" t="s">
        <v>13</v>
      </c>
    </row>
    <row r="10" spans="1:5">
      <c r="A10" s="4" t="s">
        <v>14</v>
      </c>
      <c r="B10" s="4" t="s">
        <v>15</v>
      </c>
      <c r="C10" s="8">
        <v>12.5</v>
      </c>
      <c r="D10" s="9">
        <f>IF(C10="","",ROUND(C10*(1+$B$7),2))</f>
        <v>14.88</v>
      </c>
      <c r="E10" s="4" t="s">
        <v>16</v>
      </c>
    </row>
    <row r="11" spans="1:5">
      <c r="A11" s="4" t="s">
        <v>17</v>
      </c>
      <c r="B11" s="4" t="s">
        <v>15</v>
      </c>
      <c r="C11" s="8">
        <v>15</v>
      </c>
      <c r="D11" s="9">
        <f>IF(C11="","",ROUND(C11*(1+$B$7),2))</f>
        <v>17.85</v>
      </c>
      <c r="E11" s="4"/>
    </row>
    <row r="12" spans="1:5">
      <c r="A12" s="4" t="s">
        <v>18</v>
      </c>
      <c r="B12" s="4" t="s">
        <v>15</v>
      </c>
      <c r="C12" s="8">
        <v>9.800000000000001</v>
      </c>
      <c r="D12" s="9">
        <f>IF(C12="","",ROUND(C12*(1+$B$7),2))</f>
        <v>11.66</v>
      </c>
      <c r="E12" s="4" t="s">
        <v>19</v>
      </c>
    </row>
    <row r="13" spans="1:5">
      <c r="A13" s="4" t="s">
        <v>20</v>
      </c>
      <c r="B13" s="4" t="s">
        <v>21</v>
      </c>
      <c r="C13" s="8">
        <v>150</v>
      </c>
      <c r="D13" s="9">
        <f>IF(C13="","",ROUND(C13*(1+$B$7),2))</f>
        <v>178.5</v>
      </c>
      <c r="E13" s="4" t="s">
        <v>22</v>
      </c>
    </row>
    <row r="14" spans="1:5">
      <c r="A14" s="4" t="s">
        <v>23</v>
      </c>
      <c r="B14" s="4" t="s">
        <v>24</v>
      </c>
      <c r="C14" s="8">
        <v>55</v>
      </c>
      <c r="D14" s="9">
        <f>IF(C14="","",ROUND(C14*(1+$B$7),2))</f>
        <v>65.45</v>
      </c>
      <c r="E14" s="4"/>
    </row>
    <row r="15" spans="1:5">
      <c r="A15" s="4" t="s">
        <v>25</v>
      </c>
      <c r="B15" s="4" t="s">
        <v>21</v>
      </c>
      <c r="C15" s="8">
        <v>35</v>
      </c>
      <c r="D15" s="9">
        <f>IF(C15="","",ROUND(C15*(1+$B$7),2))</f>
        <v>41.65</v>
      </c>
      <c r="E15" s="4" t="s">
        <v>26</v>
      </c>
    </row>
    <row r="16" spans="1:5">
      <c r="A16" s="4" t="s">
        <v>27</v>
      </c>
      <c r="B16" s="4" t="s">
        <v>21</v>
      </c>
      <c r="C16" s="8">
        <v>120</v>
      </c>
      <c r="D16" s="9">
        <f>IF(C16="","",ROUND(C16*(1+$B$7),2))</f>
        <v>142.8</v>
      </c>
      <c r="E16" s="4"/>
    </row>
    <row r="17" spans="1:5">
      <c r="A17" s="4"/>
      <c r="B17" s="4"/>
      <c r="C17" s="8"/>
      <c r="D17" s="9" t="str">
        <f>IF(C17="","",ROUND(C17*(1+$B$7),2))</f>
        <v> </v>
      </c>
      <c r="E17" s="4"/>
    </row>
    <row r="18" spans="1:5">
      <c r="A18" s="4"/>
      <c r="B18" s="4"/>
      <c r="C18" s="8"/>
      <c r="D18" s="9" t="str">
        <f>IF(C18="","",ROUND(C18*(1+$B$7),2))</f>
        <v> </v>
      </c>
      <c r="E18" s="4"/>
    </row>
    <row r="19" spans="1:5">
      <c r="A19" s="4"/>
      <c r="B19" s="4"/>
      <c r="C19" s="8"/>
      <c r="D19" s="9" t="str">
        <f>IF(C19="","",ROUND(C19*(1+$B$7),2))</f>
        <v> </v>
      </c>
      <c r="E19" s="4"/>
    </row>
    <row r="20" spans="1:5">
      <c r="A20" s="4"/>
      <c r="B20" s="4"/>
      <c r="C20" s="8"/>
      <c r="D20" s="9" t="str">
        <f>IF(C20="","",ROUND(C20*(1+$B$7),2))</f>
        <v> </v>
      </c>
      <c r="E20" s="4"/>
    </row>
    <row r="21" spans="1:5">
      <c r="A21" s="4"/>
      <c r="B21" s="4"/>
      <c r="C21" s="8"/>
      <c r="D21" s="9" t="str">
        <f>IF(C21="","",ROUND(C21*(1+$B$7),2))</f>
        <v> </v>
      </c>
      <c r="E21" s="4"/>
    </row>
    <row r="22" spans="1:5">
      <c r="A22" s="4"/>
      <c r="B22" s="4"/>
      <c r="C22" s="8"/>
      <c r="D22" s="9" t="str">
        <f>IF(C22="","",ROUND(C22*(1+$B$7),2))</f>
        <v> </v>
      </c>
      <c r="E22" s="4"/>
    </row>
    <row r="23" spans="1:5">
      <c r="A23" s="4"/>
      <c r="B23" s="4"/>
      <c r="C23" s="8"/>
      <c r="D23" s="9" t="str">
        <f>IF(C23="","",ROUND(C23*(1+$B$7),2))</f>
        <v> </v>
      </c>
      <c r="E23" s="4"/>
    </row>
    <row r="24" spans="1:5">
      <c r="A24" s="4"/>
      <c r="B24" s="4"/>
      <c r="C24" s="8"/>
      <c r="D24" s="9" t="str">
        <f>IF(C24="","",ROUND(C24*(1+$B$7),2))</f>
        <v> </v>
      </c>
      <c r="E24" s="4"/>
    </row>
    <row r="25" spans="1:5">
      <c r="A25" s="4"/>
      <c r="B25" s="4"/>
      <c r="C25" s="8"/>
      <c r="D25" s="9" t="str">
        <f>IF(C25="","",ROUND(C25*(1+$B$7),2))</f>
        <v> </v>
      </c>
      <c r="E25" s="4"/>
    </row>
    <row r="26" spans="1:5">
      <c r="A26" s="4"/>
      <c r="B26" s="4"/>
      <c r="C26" s="8"/>
      <c r="D26" s="9" t="str">
        <f>IF(C26="","",ROUND(C26*(1+$B$7),2))</f>
        <v> </v>
      </c>
      <c r="E26" s="4"/>
    </row>
    <row r="27" spans="1:5">
      <c r="A27" s="4"/>
      <c r="B27" s="4"/>
      <c r="C27" s="8"/>
      <c r="D27" s="9" t="str">
        <f>IF(C27="","",ROUND(C27*(1+$B$7),2))</f>
        <v> </v>
      </c>
      <c r="E27" s="4"/>
    </row>
    <row r="28" spans="1:5">
      <c r="A28" s="4"/>
      <c r="B28" s="4"/>
      <c r="C28" s="8"/>
      <c r="D28" s="9" t="str">
        <f>IF(C28="","",ROUND(C28*(1+$B$7),2))</f>
        <v> </v>
      </c>
      <c r="E28" s="4"/>
    </row>
    <row r="29" spans="1:5">
      <c r="A29" s="4"/>
      <c r="B29" s="4"/>
      <c r="C29" s="8"/>
      <c r="D29" s="9" t="str">
        <f>IF(C29="","",ROUND(C29*(1+$B$7),2))</f>
        <v> </v>
      </c>
      <c r="E29" s="4"/>
    </row>
    <row r="30" spans="1:5">
      <c r="A30" s="4"/>
      <c r="B30" s="4"/>
      <c r="C30" s="8"/>
      <c r="D30" s="9" t="str">
        <f>IF(C30="","",ROUND(C30*(1+$B$7),2))</f>
        <v> </v>
      </c>
      <c r="E30" s="4"/>
    </row>
    <row r="31" spans="1:5">
      <c r="A31" s="4"/>
      <c r="B31" s="4"/>
      <c r="C31" s="8"/>
      <c r="D31" s="9" t="str">
        <f>IF(C31="","",ROUND(C31*(1+$B$7),2))</f>
        <v> </v>
      </c>
      <c r="E31" s="4"/>
    </row>
    <row r="32" spans="1:5">
      <c r="A32" s="4"/>
      <c r="B32" s="4"/>
      <c r="C32" s="8"/>
      <c r="D32" s="9" t="str">
        <f>IF(C32="","",ROUND(C32*(1+$B$7),2))</f>
        <v> </v>
      </c>
      <c r="E32" s="4"/>
    </row>
    <row r="33" spans="1:5">
      <c r="A33" s="4"/>
      <c r="B33" s="4"/>
      <c r="C33" s="8"/>
      <c r="D33" s="9" t="str">
        <f>IF(C33="","",ROUND(C33*(1+$B$7),2))</f>
        <v> </v>
      </c>
      <c r="E33" s="4"/>
    </row>
    <row r="34" spans="1:5">
      <c r="A34" s="4"/>
      <c r="B34" s="4"/>
      <c r="C34" s="8"/>
      <c r="D34" s="9" t="str">
        <f>IF(C34="","",ROUND(C34*(1+$B$7),2))</f>
        <v> </v>
      </c>
      <c r="E34" s="4"/>
    </row>
    <row r="35" spans="1:5">
      <c r="A35" s="4"/>
      <c r="B35" s="4"/>
      <c r="C35" s="8"/>
      <c r="D35" s="9" t="str">
        <f>IF(C35="","",ROUND(C35*(1+$B$7),2))</f>
        <v> </v>
      </c>
      <c r="E35" s="4"/>
    </row>
    <row r="36" spans="1:5">
      <c r="A36" s="4"/>
      <c r="B36" s="4"/>
      <c r="C36" s="8"/>
      <c r="D36" s="9" t="str">
        <f>IF(C36="","",ROUND(C36*(1+$B$7),2))</f>
        <v> </v>
      </c>
      <c r="E36" s="4"/>
    </row>
    <row r="37" spans="1:5">
      <c r="A37" s="4"/>
      <c r="B37" s="4"/>
      <c r="C37" s="8"/>
      <c r="D37" s="9" t="str">
        <f>IF(C37="","",ROUND(C37*(1+$B$7),2))</f>
        <v> </v>
      </c>
      <c r="E37" s="4"/>
    </row>
    <row r="38" spans="1:5">
      <c r="A38" s="4"/>
      <c r="B38" s="4"/>
      <c r="C38" s="8"/>
      <c r="D38" s="9" t="str">
        <f>IF(C38="","",ROUND(C38*(1+$B$7),2))</f>
        <v> </v>
      </c>
      <c r="E38" s="4"/>
    </row>
    <row r="39" spans="1:5">
      <c r="A39" s="4"/>
      <c r="B39" s="4"/>
      <c r="C39" s="8"/>
      <c r="D39" s="9" t="str">
        <f>IF(C39="","",ROUND(C39*(1+$B$7),2))</f>
        <v> </v>
      </c>
      <c r="E39" s="4"/>
    </row>
    <row r="41" spans="1:5">
      <c r="A41" s="10" t="str">
        <f>IF($B$6="ja","Gemäß § 19 UStG wird keine Umsatzsteuer berechnet.","Endpreise einschließlich 19 % Umsatzsteuer.")</f>
        <v>Endpreise einschließlich 19 % Umsatzsteuer.</v>
      </c>
      <c r="B41" s="10"/>
      <c r="C41" s="10"/>
      <c r="D41" s="10"/>
      <c r="E41" s="10"/>
    </row>
    <row r="42" spans="1:5" ht="39.75" customHeight="1">
      <c r="A42" s="10" t="s">
        <v>28</v>
      </c>
      <c r="B42" s="10"/>
      <c r="C42" s="10"/>
      <c r="D42" s="10"/>
      <c r="E42" s="10"/>
    </row>
  </sheetData>
  <mergeCells count="5">
    <mergeCell ref="A2:E2"/>
    <mergeCell ref="B4:E4"/>
    <mergeCell ref="B5:C5"/>
    <mergeCell ref="A41:E41"/>
    <mergeCell ref="A42:E42"/>
  </mergeCells>
  <dataValidations count="2">
    <dataValidation type="list" allowBlank="1" showInputMessage="1" showErrorMessage="1" sqref="B6">
      <formula1>"ja,nein"</formula1>
    </dataValidation>
    <dataValidation type="list" errorStyle="warning" allowBlank="1" showInputMessage="1" showErrorMessage="1" sqref="B10:B39">
      <formula1>"Stück,m²,m³,lfm,Std.,Tag,km,pauschal"</formula1>
    </dataValidation>
  </dataValidations>
  <pageMargins left="0.5" right="0.5" top="0.6" bottom="0.6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showGridLines="0" workbookViewId="0"/>
  </sheetViews>
  <sheetFormatPr defaultRowHeight="15"/>
  <cols>
    <col min="1" max="1" width="40.7109375" customWidth="1"/>
    <col min="2" max="2" width="16.7109375" customWidth="1"/>
    <col min="3" max="3" width="50.7109375" customWidth="1"/>
  </cols>
  <sheetData>
    <row r="1" spans="1:3" ht="27.75" customHeight="1">
      <c r="A1" s="1" t="s">
        <v>29</v>
      </c>
    </row>
    <row r="2" spans="1:3">
      <c r="A2" s="2" t="s">
        <v>30</v>
      </c>
      <c r="B2" s="2"/>
      <c r="C2" s="2"/>
    </row>
    <row r="4" spans="1:3">
      <c r="A4" s="3" t="s">
        <v>31</v>
      </c>
      <c r="B4" s="8">
        <v>55</v>
      </c>
      <c r="C4" s="10" t="s">
        <v>32</v>
      </c>
    </row>
    <row r="5" spans="1:3">
      <c r="A5" s="3" t="s">
        <v>33</v>
      </c>
      <c r="B5" s="11">
        <v>4</v>
      </c>
      <c r="C5" s="10" t="s">
        <v>34</v>
      </c>
    </row>
    <row r="6" spans="1:3">
      <c r="A6" s="3" t="s">
        <v>35</v>
      </c>
      <c r="B6" s="8">
        <v>32</v>
      </c>
      <c r="C6" s="10" t="s">
        <v>36</v>
      </c>
    </row>
    <row r="7" spans="1:3">
      <c r="A7" s="3" t="s">
        <v>37</v>
      </c>
      <c r="B7" s="12">
        <v>0.15</v>
      </c>
      <c r="C7" s="10" t="s">
        <v>38</v>
      </c>
    </row>
    <row r="8" spans="1:3">
      <c r="A8" s="3" t="s">
        <v>39</v>
      </c>
      <c r="B8" s="8">
        <v>120</v>
      </c>
      <c r="C8" s="10" t="s">
        <v>40</v>
      </c>
    </row>
    <row r="9" spans="1:3">
      <c r="A9" s="3" t="s">
        <v>41</v>
      </c>
      <c r="B9" s="11">
        <v>12</v>
      </c>
      <c r="C9" s="10"/>
    </row>
    <row r="10" spans="1:3">
      <c r="A10" s="3" t="s">
        <v>42</v>
      </c>
      <c r="B10" s="11">
        <v>1.8</v>
      </c>
      <c r="C10" s="10"/>
    </row>
    <row r="12" spans="1:3">
      <c r="A12" s="3" t="s">
        <v>43</v>
      </c>
      <c r="B12" s="13">
        <f>ROUND(B4/B5,2)</f>
        <v>13.75</v>
      </c>
    </row>
    <row r="13" spans="1:3">
      <c r="A13" s="3" t="s">
        <v>44</v>
      </c>
      <c r="B13" s="13">
        <f>ROUND(B6*(1+B7),2)</f>
        <v>36.8</v>
      </c>
    </row>
    <row r="14" spans="1:3">
      <c r="A14" s="3" t="s">
        <v>45</v>
      </c>
      <c r="B14" s="14">
        <f>B12+B13</f>
        <v>50.55</v>
      </c>
    </row>
    <row r="15" spans="1:3">
      <c r="A15" s="3" t="s">
        <v>46</v>
      </c>
      <c r="B15" s="13">
        <f>ROUND(B14*1.19,2)</f>
        <v>60.15</v>
      </c>
    </row>
    <row r="16" spans="1:3">
      <c r="A16" s="3" t="s">
        <v>47</v>
      </c>
      <c r="B16" s="15">
        <f>ROUND(B9*B10,2)</f>
        <v>21.6</v>
      </c>
    </row>
    <row r="17" spans="1:2">
      <c r="A17" s="3" t="s">
        <v>48</v>
      </c>
      <c r="B17" s="14">
        <f>MAX(ROUND(B14*B16,2),B8)</f>
        <v>1091.88</v>
      </c>
    </row>
    <row r="18" spans="1:2">
      <c r="A18" s="3" t="s">
        <v>49</v>
      </c>
      <c r="B18" s="13">
        <f>ROUND(B17*1.19,2)</f>
        <v>1299.34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showGridLines="0" workbookViewId="0"/>
  </sheetViews>
  <sheetFormatPr defaultRowHeight="15"/>
  <cols>
    <col min="1" max="1" width="44.7109375" customWidth="1"/>
    <col min="2" max="2" width="16.7109375" customWidth="1"/>
    <col min="3" max="3" width="50.7109375" customWidth="1"/>
  </cols>
  <sheetData>
    <row r="1" spans="1:3" ht="27.75" customHeight="1">
      <c r="A1" s="1" t="s">
        <v>50</v>
      </c>
    </row>
    <row r="2" spans="1:3">
      <c r="A2" s="2" t="s">
        <v>51</v>
      </c>
      <c r="B2" s="2"/>
      <c r="C2" s="2"/>
    </row>
    <row r="4" spans="1:3" ht="27.75" customHeight="1">
      <c r="A4" s="16" t="s">
        <v>52</v>
      </c>
      <c r="B4" s="8">
        <v>18000</v>
      </c>
      <c r="C4" s="10" t="s">
        <v>53</v>
      </c>
    </row>
    <row r="5" spans="1:3" ht="27.75" customHeight="1">
      <c r="A5" s="16" t="s">
        <v>54</v>
      </c>
      <c r="B5" s="8">
        <v>36000</v>
      </c>
      <c r="C5" s="10" t="s">
        <v>55</v>
      </c>
    </row>
    <row r="6" spans="1:3" ht="27.75" customHeight="1">
      <c r="A6" s="16" t="s">
        <v>56</v>
      </c>
      <c r="B6" s="12">
        <v>0.1</v>
      </c>
      <c r="C6" s="10" t="s">
        <v>57</v>
      </c>
    </row>
    <row r="7" spans="1:3" ht="27.75" customHeight="1">
      <c r="A7" s="16" t="s">
        <v>58</v>
      </c>
      <c r="B7" s="11">
        <v>1100</v>
      </c>
      <c r="C7" s="10" t="s">
        <v>59</v>
      </c>
    </row>
    <row r="9" spans="1:3">
      <c r="A9" s="3" t="s">
        <v>60</v>
      </c>
      <c r="B9" s="13">
        <f>B4+B5</f>
        <v>54000.0</v>
      </c>
    </row>
    <row r="10" spans="1:3">
      <c r="A10" s="3" t="s">
        <v>61</v>
      </c>
      <c r="B10" s="13">
        <f>ROUND(B9*B6,2)</f>
        <v>5400.0</v>
      </c>
    </row>
    <row r="11" spans="1:3">
      <c r="A11" s="3" t="s">
        <v>62</v>
      </c>
      <c r="B11" s="13">
        <f>B9+B10</f>
        <v>59400.0</v>
      </c>
    </row>
    <row r="12" spans="1:3">
      <c r="A12" s="3" t="s">
        <v>31</v>
      </c>
      <c r="B12" s="14">
        <f>IF(B7&gt;0,ROUND(B11/B7,2),"")</f>
        <v>54.0</v>
      </c>
    </row>
    <row r="13" spans="1:3">
      <c r="A13" s="3" t="s">
        <v>63</v>
      </c>
      <c r="B13" s="13">
        <f>IF(B7&gt;0,ROUND(B12*1.19,2),"")</f>
        <v>64.26</v>
      </c>
    </row>
  </sheetData>
  <mergeCells count="1"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8"/>
  <sheetViews>
    <sheetView showGridLines="0" workbookViewId="0"/>
  </sheetViews>
  <sheetFormatPr defaultRowHeight="15"/>
  <cols>
    <col min="1" max="1" width="92.7109375" customWidth="1"/>
  </cols>
  <sheetData>
    <row r="1" spans="1:1" ht="27.75" customHeight="1">
      <c r="A1" s="1" t="s">
        <v>64</v>
      </c>
    </row>
    <row r="3" spans="1:1" ht="20.25" customHeight="1">
      <c r="A3" s="17" t="s">
        <v>65</v>
      </c>
    </row>
    <row r="4" spans="1:1" ht="18" customHeight="1">
      <c r="A4" s="18" t="s">
        <v>66</v>
      </c>
    </row>
    <row r="5" spans="1:1" ht="32.25" customHeight="1">
      <c r="A5" s="18" t="s">
        <v>67</v>
      </c>
    </row>
    <row r="6" spans="1:1" ht="32.25" customHeight="1">
      <c r="A6" s="18" t="s">
        <v>68</v>
      </c>
    </row>
    <row r="7" spans="1:1" ht="26.25" customHeight="1">
      <c r="A7" s="17" t="s">
        <v>69</v>
      </c>
    </row>
    <row r="8" spans="1:1" ht="32.25" customHeight="1">
      <c r="A8" s="18" t="s">
        <v>70</v>
      </c>
    </row>
    <row r="9" spans="1:1" ht="26.25" customHeight="1">
      <c r="A9" s="17" t="s">
        <v>71</v>
      </c>
    </row>
    <row r="10" spans="1:1" ht="32.25" customHeight="1">
      <c r="A10" s="18" t="s">
        <v>72</v>
      </c>
    </row>
    <row r="11" spans="1:1" ht="26.25" customHeight="1">
      <c r="A11" s="17" t="s">
        <v>73</v>
      </c>
    </row>
    <row r="12" spans="1:1">
      <c r="A12" s="19" t="s">
        <v>74</v>
      </c>
    </row>
    <row r="14" spans="1:1" ht="20.25" customHeight="1">
      <c r="A14" s="17" t="s">
        <v>75</v>
      </c>
    </row>
    <row r="15" spans="1:1" ht="32.25" customHeight="1">
      <c r="A15" s="18" t="s">
        <v>76</v>
      </c>
    </row>
    <row r="16" spans="1:1">
      <c r="A16" s="19" t="s">
        <v>77</v>
      </c>
    </row>
    <row r="18" spans="1:1" ht="32.25" customHeight="1">
      <c r="A18" s="10" t="s">
        <v>78</v>
      </c>
    </row>
  </sheetData>
  <hyperlinks>
    <hyperlink ref="A12" r:id="rId1"/>
    <hyperlink ref="A1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Preisliste</vt:lpstr>
      <vt:lpstr>Einheitspreis</vt:lpstr>
      <vt:lpstr>Stundensatz</vt:lpstr>
      <vt:lpstr>Anleitung</vt:lpstr>
      <vt:lpstr>Preisliste!Print_Area</vt:lpstr>
    </vt:vector>
  </TitlesOfParts>
  <Company>Big Screen Entertainment Pty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Preisliste Handwerker – Vorlage</dc:title>
  <dc:creator>Invoice Better</dc:creator>
  <dc:description>Vorlage bereitgestellt von Invoice Better (invoicebetter.de). Beispielpreise frei erfunden, keine Marktpreise. Allgemeine Information, keine Steuer- oder Rechtsberatung. Stand November 2026.</dc:description>
  <cp:lastModifiedBy>Invoice Better</cp:lastModifiedBy>
  <dcterms:created xsi:type="dcterms:W3CDTF">2026-11-02T03:01:36Z</dcterms:created>
  <dcterms:modified xsi:type="dcterms:W3CDTF">2026-11-02T03:01:36Z</dcterms:modified>
</cp:coreProperties>
</file>